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初审得分明细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<sst xmlns="http://schemas.openxmlformats.org/spreadsheetml/2006/main" count="69" uniqueCount="55">
  <si>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材能学院2025年85级研究生奖学金初审情况</t>
  </si>
  <si>
    <t>序号</t>
  </si>
  <si>
    <t>姓名</t>
  </si>
  <si>
    <t>科研</t>
  </si>
  <si>
    <t>其他</t>
  </si>
  <si>
    <t>总分</t>
  </si>
  <si>
    <r>
      <rPr>
        <sz val="14"/>
        <color rgb="FF000000"/>
        <rFont val="宋体"/>
        <charset val="134"/>
      </rPr>
      <t>论文</t>
    </r>
  </si>
  <si>
    <r>
      <rPr>
        <sz val="14"/>
        <color rgb="FF000000"/>
        <rFont val="宋体"/>
        <charset val="134"/>
      </rPr>
      <t>得分</t>
    </r>
  </si>
  <si>
    <r>
      <rPr>
        <sz val="14"/>
        <color rgb="FF000000"/>
        <rFont val="宋体"/>
        <charset val="134"/>
      </rPr>
      <t>专利</t>
    </r>
  </si>
  <si>
    <r>
      <rPr>
        <sz val="14"/>
        <color rgb="FF000000"/>
        <rFont val="宋体"/>
        <charset val="134"/>
      </rPr>
      <t>志愿服务</t>
    </r>
  </si>
  <si>
    <r>
      <rPr>
        <sz val="14"/>
        <color rgb="FF000000"/>
        <rFont val="宋体"/>
        <charset val="134"/>
      </rPr>
      <t>竞赛活动</t>
    </r>
  </si>
  <si>
    <r>
      <rPr>
        <sz val="14"/>
        <color rgb="FF000000"/>
        <rFont val="宋体"/>
        <charset val="134"/>
      </rPr>
      <t>荣誉称号</t>
    </r>
  </si>
  <si>
    <r>
      <rPr>
        <sz val="12"/>
        <color rgb="FF000000"/>
        <rFont val="宋体"/>
        <charset val="134"/>
      </rPr>
      <t>唐城阳</t>
    </r>
  </si>
  <si>
    <r>
      <rPr>
        <sz val="12"/>
        <color rgb="FF000000"/>
        <rFont val="Times New Roman"/>
        <charset val="134"/>
      </rPr>
      <t>SCI</t>
    </r>
    <r>
      <rPr>
        <sz val="12"/>
        <color rgb="FF000000"/>
        <rFont val="宋体"/>
        <charset val="134"/>
      </rPr>
      <t>一区论文（</t>
    </r>
    <r>
      <rPr>
        <sz val="12"/>
        <color rgb="FF000000"/>
        <rFont val="Times New Roman"/>
        <charset val="134"/>
      </rPr>
      <t>IF2=8.1</t>
    </r>
    <r>
      <rPr>
        <sz val="12"/>
        <color rgb="FF000000"/>
        <rFont val="宋体"/>
        <charset val="134"/>
      </rPr>
      <t>）</t>
    </r>
  </si>
  <si>
    <t>申请发明专利1项</t>
  </si>
  <si>
    <r>
      <rPr>
        <sz val="12"/>
        <color rgb="FF000000"/>
        <rFont val="宋体"/>
        <charset val="134"/>
      </rPr>
      <t>志愿活动</t>
    </r>
  </si>
  <si>
    <r>
      <rPr>
        <sz val="12"/>
        <color rgb="FF000000"/>
        <rFont val="Times New Roman"/>
        <charset val="134"/>
      </rPr>
      <t>SCI</t>
    </r>
    <r>
      <rPr>
        <sz val="12"/>
        <color rgb="FF000000"/>
        <rFont val="宋体"/>
        <charset val="134"/>
      </rPr>
      <t>一区论文（</t>
    </r>
    <r>
      <rPr>
        <sz val="12"/>
        <color rgb="FF000000"/>
        <rFont val="Times New Roman"/>
        <charset val="134"/>
      </rPr>
      <t>IF2=9.7</t>
    </r>
    <r>
      <rPr>
        <sz val="12"/>
        <color rgb="FF000000"/>
        <rFont val="宋体"/>
        <charset val="134"/>
      </rPr>
      <t>）</t>
    </r>
  </si>
  <si>
    <r>
      <rPr>
        <sz val="12"/>
        <color rgb="FF000000"/>
        <rFont val="宋体"/>
        <charset val="134"/>
      </rPr>
      <t>杨宏伟</t>
    </r>
  </si>
  <si>
    <r>
      <rPr>
        <sz val="12"/>
        <color rgb="FF000000"/>
        <rFont val="Times New Roman"/>
        <charset val="134"/>
      </rPr>
      <t>SCI</t>
    </r>
    <r>
      <rPr>
        <sz val="12"/>
        <color rgb="FF000000"/>
        <rFont val="宋体"/>
        <charset val="134"/>
      </rPr>
      <t>一区论文（</t>
    </r>
    <r>
      <rPr>
        <sz val="12"/>
        <color rgb="FF000000"/>
        <rFont val="Times New Roman"/>
        <charset val="134"/>
      </rPr>
      <t>IF2=15.8</t>
    </r>
    <r>
      <rPr>
        <sz val="12"/>
        <color rgb="FF000000"/>
        <rFont val="宋体"/>
        <charset val="134"/>
      </rPr>
      <t>）</t>
    </r>
  </si>
  <si>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丁颖杯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一等奖第一负责人</t>
    </r>
  </si>
  <si>
    <r>
      <rPr>
        <sz val="12"/>
        <color rgb="FF000000"/>
        <rFont val="宋体"/>
        <charset val="134"/>
      </rPr>
      <t>院级优秀团干</t>
    </r>
  </si>
  <si>
    <r>
      <rPr>
        <sz val="12"/>
        <color rgb="FF000000"/>
        <rFont val="宋体"/>
        <charset val="134"/>
      </rPr>
      <t>实用新型专利授权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项</t>
    </r>
  </si>
  <si>
    <r>
      <rPr>
        <sz val="12"/>
        <color rgb="FF000000"/>
        <rFont val="宋体"/>
        <charset val="134"/>
      </rPr>
      <t>挑战杯校级铜奖</t>
    </r>
  </si>
  <si>
    <r>
      <rPr>
        <sz val="12"/>
        <color rgb="FF000000"/>
        <rFont val="宋体"/>
        <charset val="134"/>
      </rPr>
      <t>院级五四红旗团支部成员</t>
    </r>
  </si>
  <si>
    <r>
      <rPr>
        <sz val="12"/>
        <color rgb="FF000000"/>
        <rFont val="Times New Roman"/>
        <charset val="134"/>
      </rPr>
      <t>SCI</t>
    </r>
    <r>
      <rPr>
        <sz val="12"/>
        <color rgb="FF000000"/>
        <rFont val="宋体"/>
        <charset val="134"/>
      </rPr>
      <t>二区论文（</t>
    </r>
    <r>
      <rPr>
        <sz val="12"/>
        <color rgb="FF000000"/>
        <rFont val="Times New Roman"/>
        <charset val="134"/>
      </rPr>
      <t>IF2=7.1</t>
    </r>
    <r>
      <rPr>
        <sz val="12"/>
        <color rgb="FF000000"/>
        <rFont val="宋体"/>
        <charset val="134"/>
      </rPr>
      <t>）</t>
    </r>
  </si>
  <si>
    <t>软件著作1项</t>
  </si>
  <si>
    <r>
      <rPr>
        <sz val="12"/>
        <color rgb="FF000000"/>
        <rFont val="宋体"/>
        <charset val="134"/>
      </rPr>
      <t>党史知识竞赛院级二等奖</t>
    </r>
  </si>
  <si>
    <r>
      <rPr>
        <sz val="12"/>
        <color rgb="FF000000"/>
        <rFont val="Times New Roman"/>
        <charset val="134"/>
      </rPr>
      <t>SCI</t>
    </r>
    <r>
      <rPr>
        <sz val="12"/>
        <color rgb="FF000000"/>
        <rFont val="宋体"/>
        <charset val="134"/>
      </rPr>
      <t>二区论文（</t>
    </r>
    <r>
      <rPr>
        <sz val="12"/>
        <color rgb="FF000000"/>
        <rFont val="Times New Roman"/>
        <charset val="134"/>
      </rPr>
      <t>IF2=8.1</t>
    </r>
    <r>
      <rPr>
        <sz val="12"/>
        <color rgb="FF000000"/>
        <rFont val="宋体"/>
        <charset val="134"/>
      </rPr>
      <t>）</t>
    </r>
  </si>
  <si>
    <t>材料创新大赛广东省分赛区一等奖（按校级）</t>
  </si>
  <si>
    <r>
      <rPr>
        <sz val="11"/>
        <color rgb="FF000000"/>
        <rFont val="宋体"/>
        <charset val="134"/>
      </rPr>
      <t>程奥凯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</si>
  <si>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IF2=5.9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</si>
  <si>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互联网</t>
    </r>
    <r>
      <rPr>
        <sz val="11"/>
        <color rgb="FF000000"/>
        <rFont val="Times New Roman"/>
        <charset val="134"/>
      </rPr>
      <t>+”</t>
    </r>
    <r>
      <rPr>
        <sz val="11"/>
        <color rgb="FF000000"/>
        <rFont val="宋体"/>
        <charset val="134"/>
      </rPr>
      <t>广东省铜奖（排名第三）</t>
    </r>
  </si>
  <si>
    <t>模范引领华农之星标兵奖</t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</si>
  <si>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IF2=7.4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</si>
  <si>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院篮球赛第一名（团体）</t>
    </r>
  </si>
  <si>
    <r>
      <rPr>
        <sz val="11"/>
        <color rgb="FF000000"/>
        <rFont val="宋体"/>
        <charset val="134"/>
      </rPr>
      <t>星际文明宿舍校级标兵奖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</si>
  <si>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IF2=5.6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</si>
  <si>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校定向比赛参与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</si>
  <si>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三区论文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</si>
  <si>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四区论文</t>
    </r>
  </si>
  <si>
    <r>
      <rPr>
        <sz val="11"/>
        <color rgb="FF000000"/>
        <rFont val="宋体"/>
        <charset val="134"/>
      </rPr>
      <t>胡小龙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</si>
  <si>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IF2=13.2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</si>
  <si>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创客杯校级铜奖（参与）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</si>
  <si>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二区论文（</t>
    </r>
    <r>
      <rPr>
        <sz val="11"/>
        <color rgb="FF000000"/>
        <rFont val="Times New Roman"/>
        <charset val="134"/>
      </rPr>
      <t>IF2=7.7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</si>
  <si>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申浩然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</si>
  <si>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IF2=6.8</t>
    </r>
    <r>
      <rPr>
        <sz val="11"/>
        <color rgb="FF000000"/>
        <rFont val="宋体"/>
        <charset val="134"/>
      </rPr>
      <t>）</t>
    </r>
  </si>
  <si>
    <t>授权发明专利1项</t>
  </si>
  <si>
    <t>材料创新大赛广东省分赛区二等奖第一负责人（按校级）</t>
  </si>
  <si>
    <t>模范引领学术之星标兵奖</t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</si>
  <si>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IF2=18.5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</si>
  <si>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张键鑫</t>
    </r>
  </si>
  <si>
    <r>
      <rPr>
        <sz val="11"/>
        <color rgb="FF000000"/>
        <rFont val="Times New Roman"/>
        <charset val="134"/>
      </rPr>
      <t>SCI</t>
    </r>
    <r>
      <rPr>
        <sz val="11"/>
        <color rgb="FF000000"/>
        <rFont val="宋体"/>
        <charset val="134"/>
      </rPr>
      <t>一区论文（</t>
    </r>
    <r>
      <rPr>
        <sz val="11"/>
        <color rgb="FF000000"/>
        <rFont val="Times New Roman"/>
        <charset val="134"/>
      </rPr>
      <t>IF2=16.1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</si>
  <si>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参与国家项目</t>
    </r>
  </si>
  <si>
    <r>
      <rPr>
        <sz val="11"/>
        <color rgb="FF000000"/>
        <rFont val="宋体"/>
        <charset val="134"/>
      </rPr>
      <t>校级优秀共青团员</t>
    </r>
  </si>
  <si>
    <r>
      <rPr>
        <sz val="11"/>
        <color rgb="FF000000"/>
        <rFont val="宋体"/>
        <charset val="134"/>
      </rPr>
      <t>院级优秀共青团员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</si>
</sst>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4"/>
      <color rgb="FF000000"/>
      <name val="Times New Roman"/>
      <charset val="134"/>
    </font>
    <font>
      <sz val="16"/>
      <color rgb="FF000000"/>
      <name val="方正公文小标宋"/>
      <charset val="134"/>
    </font>
    <font>
      <sz val="14"/>
      <color rgb="FF000000"/>
      <name val="黑体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I18" sqref="I18"/>
    </sheetView>
  </sheetViews>
  <sheetFormatPr defaultColWidth="9.14285714285714" defaultRowHeight="15"/>
  <cols>
    <col min="2" max="2" width="9.14285714285714" style="2"/>
    <col min="3" max="3" width="25.7142857142857" style="3" customWidth="1"/>
    <col min="4" max="4" width="10.7142857142857" style="3" customWidth="1"/>
    <col min="5" max="5" width="25.7142857142857" style="3" customWidth="1"/>
    <col min="6" max="6" width="10.7142857142857" style="3" customWidth="1"/>
    <col min="7" max="7" width="15.7142857142857" style="3" customWidth="1"/>
    <col min="8" max="8" width="9.14285714285714" style="3"/>
    <col min="9" max="9" width="15.7142857142857" style="3" customWidth="1"/>
    <col min="10" max="10" width="9.14285714285714" style="3"/>
    <col min="11" max="11" width="15.7142857142857" style="3" customWidth="1"/>
    <col min="12" max="12" width="9.14285714285714" style="3"/>
    <col min="13" max="13" width="9.14285714285714" style="2"/>
  </cols>
  <sheetData>
    <row r="1" ht="21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5"/>
    </row>
    <row r="2" ht="18.75" spans="1:20">
      <c r="A2" s="7" t="s">
        <v>1</v>
      </c>
      <c r="B2" s="7" t="s">
        <v>2</v>
      </c>
      <c r="C2" s="7" t="s">
        <v>3</v>
      </c>
      <c r="D2" s="7"/>
      <c r="E2" s="7"/>
      <c r="F2" s="7"/>
      <c r="G2" s="7" t="s">
        <v>4</v>
      </c>
      <c r="H2" s="7"/>
      <c r="I2" s="7"/>
      <c r="J2" s="7"/>
      <c r="K2" s="7"/>
      <c r="L2" s="7"/>
      <c r="M2" s="7" t="s">
        <v>5</v>
      </c>
      <c r="N2" s="17"/>
      <c r="O2" s="17"/>
      <c r="P2" s="17"/>
      <c r="Q2" s="17"/>
      <c r="R2" s="17"/>
      <c r="S2" s="17"/>
      <c r="T2" s="17"/>
    </row>
    <row r="3" s="1" customFormat="1" ht="18.75" spans="1:13">
      <c r="A3" s="7"/>
      <c r="B3" s="7"/>
      <c r="C3" s="8" t="s">
        <v>6</v>
      </c>
      <c r="D3" s="8" t="s">
        <v>7</v>
      </c>
      <c r="E3" s="8" t="s">
        <v>8</v>
      </c>
      <c r="F3" s="8" t="s">
        <v>7</v>
      </c>
      <c r="G3" s="8" t="s">
        <v>9</v>
      </c>
      <c r="H3" s="8" t="s">
        <v>7</v>
      </c>
      <c r="I3" s="8" t="s">
        <v>10</v>
      </c>
      <c r="J3" s="8" t="s">
        <v>7</v>
      </c>
      <c r="K3" s="8" t="s">
        <v>11</v>
      </c>
      <c r="L3" s="8" t="s">
        <v>7</v>
      </c>
      <c r="M3" s="7"/>
    </row>
    <row r="4" ht="15.75" spans="1:13">
      <c r="A4" s="9">
        <v>1</v>
      </c>
      <c r="B4" s="10" t="s">
        <v>12</v>
      </c>
      <c r="C4" s="11" t="s">
        <v>13</v>
      </c>
      <c r="D4" s="11">
        <v>34.2</v>
      </c>
      <c r="E4" s="12" t="s">
        <v>14</v>
      </c>
      <c r="F4" s="11">
        <v>6</v>
      </c>
      <c r="G4" s="11" t="s">
        <v>15</v>
      </c>
      <c r="H4" s="11">
        <v>1.5</v>
      </c>
      <c r="I4" s="11"/>
      <c r="J4" s="11"/>
      <c r="K4" s="11"/>
      <c r="L4" s="11"/>
      <c r="M4" s="14">
        <f>SUM(D4:D5,F4,H4)</f>
        <v>79.1</v>
      </c>
    </row>
    <row r="5" ht="15.75" spans="1:13">
      <c r="A5" s="9"/>
      <c r="B5" s="10"/>
      <c r="C5" s="11" t="s">
        <v>16</v>
      </c>
      <c r="D5" s="11">
        <v>37.4</v>
      </c>
      <c r="E5" s="11"/>
      <c r="F5" s="11"/>
      <c r="G5" s="11"/>
      <c r="H5" s="11"/>
      <c r="I5" s="11"/>
      <c r="J5" s="11"/>
      <c r="K5" s="11"/>
      <c r="L5" s="11"/>
      <c r="M5" s="14"/>
    </row>
    <row r="6" ht="31.5" spans="1:13">
      <c r="A6" s="9">
        <v>2</v>
      </c>
      <c r="B6" s="10" t="s">
        <v>17</v>
      </c>
      <c r="C6" s="11" t="s">
        <v>18</v>
      </c>
      <c r="D6" s="11">
        <v>49.6</v>
      </c>
      <c r="E6" s="12" t="s">
        <v>14</v>
      </c>
      <c r="F6" s="11">
        <v>6</v>
      </c>
      <c r="G6" s="11" t="s">
        <v>15</v>
      </c>
      <c r="H6" s="11">
        <v>1.5</v>
      </c>
      <c r="I6" s="11" t="s">
        <v>19</v>
      </c>
      <c r="J6" s="11">
        <v>1.2</v>
      </c>
      <c r="K6" s="11" t="s">
        <v>20</v>
      </c>
      <c r="L6" s="11">
        <v>1</v>
      </c>
      <c r="M6" s="14">
        <f>SUM(D6:D9,F6:F8,H6,J6:J9)</f>
        <v>153.5</v>
      </c>
    </row>
    <row r="7" ht="28.5" spans="1:13">
      <c r="A7" s="9"/>
      <c r="B7" s="10"/>
      <c r="C7" s="11" t="s">
        <v>13</v>
      </c>
      <c r="D7" s="11">
        <v>34.2</v>
      </c>
      <c r="E7" s="11" t="s">
        <v>21</v>
      </c>
      <c r="F7" s="11">
        <v>6</v>
      </c>
      <c r="G7" s="11"/>
      <c r="H7" s="11"/>
      <c r="I7" s="11" t="s">
        <v>22</v>
      </c>
      <c r="J7" s="11">
        <v>1</v>
      </c>
      <c r="K7" s="11" t="s">
        <v>23</v>
      </c>
      <c r="L7" s="11">
        <v>0.25</v>
      </c>
      <c r="M7" s="14"/>
    </row>
    <row r="8" ht="28.5" spans="1:13">
      <c r="A8" s="9"/>
      <c r="B8" s="10"/>
      <c r="C8" s="11" t="s">
        <v>24</v>
      </c>
      <c r="D8" s="11">
        <v>24.15</v>
      </c>
      <c r="E8" s="13" t="s">
        <v>25</v>
      </c>
      <c r="F8" s="11">
        <v>2.5</v>
      </c>
      <c r="G8" s="11"/>
      <c r="H8" s="11"/>
      <c r="I8" s="11" t="s">
        <v>26</v>
      </c>
      <c r="J8" s="11">
        <v>0.5</v>
      </c>
      <c r="K8" s="11"/>
      <c r="L8" s="11"/>
      <c r="M8" s="14"/>
    </row>
    <row r="9" ht="57" spans="1:13">
      <c r="A9" s="9"/>
      <c r="B9" s="10"/>
      <c r="C9" s="11" t="s">
        <v>27</v>
      </c>
      <c r="D9" s="11">
        <v>25.65</v>
      </c>
      <c r="E9" s="11"/>
      <c r="F9" s="11"/>
      <c r="G9" s="11"/>
      <c r="H9" s="11"/>
      <c r="I9" s="13" t="s">
        <v>28</v>
      </c>
      <c r="J9" s="11">
        <v>1.2</v>
      </c>
      <c r="K9" s="11"/>
      <c r="L9" s="11"/>
      <c r="M9" s="14"/>
    </row>
    <row r="10" ht="42" spans="1:13">
      <c r="A10" s="9">
        <v>3</v>
      </c>
      <c r="B10" s="14" t="s">
        <v>29</v>
      </c>
      <c r="C10" s="9" t="s">
        <v>30</v>
      </c>
      <c r="D10" s="9">
        <v>29.8</v>
      </c>
      <c r="E10" s="12" t="s">
        <v>14</v>
      </c>
      <c r="F10" s="9">
        <v>6</v>
      </c>
      <c r="G10" s="9"/>
      <c r="H10" s="9"/>
      <c r="I10" s="9" t="s">
        <v>31</v>
      </c>
      <c r="J10" s="9">
        <v>1.2</v>
      </c>
      <c r="K10" s="12" t="s">
        <v>32</v>
      </c>
      <c r="L10" s="9">
        <v>1.5</v>
      </c>
      <c r="M10" s="14">
        <f>SUM(D10:D14,F10,J10:J12,L10:L11)</f>
        <v>122.35</v>
      </c>
    </row>
    <row r="11" ht="27" spans="1:13">
      <c r="A11" s="9"/>
      <c r="B11" s="14"/>
      <c r="C11" s="9" t="s">
        <v>33</v>
      </c>
      <c r="D11" s="9">
        <v>32.8</v>
      </c>
      <c r="E11" s="9"/>
      <c r="F11" s="9"/>
      <c r="G11" s="9"/>
      <c r="H11" s="9"/>
      <c r="I11" s="9" t="s">
        <v>34</v>
      </c>
      <c r="J11" s="9">
        <v>0.6</v>
      </c>
      <c r="K11" s="9" t="s">
        <v>35</v>
      </c>
      <c r="L11" s="9">
        <v>0.75</v>
      </c>
      <c r="M11" s="14"/>
    </row>
    <row r="12" spans="1:13">
      <c r="A12" s="9"/>
      <c r="B12" s="14"/>
      <c r="C12" s="9" t="s">
        <v>36</v>
      </c>
      <c r="D12" s="9">
        <v>29.2</v>
      </c>
      <c r="E12" s="9"/>
      <c r="F12" s="9"/>
      <c r="G12" s="9"/>
      <c r="H12" s="9"/>
      <c r="I12" s="9" t="s">
        <v>37</v>
      </c>
      <c r="J12" s="9">
        <v>0.5</v>
      </c>
      <c r="K12" s="9"/>
      <c r="L12" s="9"/>
      <c r="M12" s="14"/>
    </row>
    <row r="13" spans="1:13">
      <c r="A13" s="9"/>
      <c r="B13" s="14"/>
      <c r="C13" s="9" t="s">
        <v>38</v>
      </c>
      <c r="D13" s="9">
        <v>10</v>
      </c>
      <c r="E13" s="9"/>
      <c r="F13" s="9"/>
      <c r="G13" s="9"/>
      <c r="H13" s="9"/>
      <c r="I13" s="9"/>
      <c r="J13" s="9"/>
      <c r="K13" s="9"/>
      <c r="L13" s="9"/>
      <c r="M13" s="14"/>
    </row>
    <row r="14" spans="1:13">
      <c r="A14" s="9"/>
      <c r="B14" s="14"/>
      <c r="C14" s="9" t="s">
        <v>39</v>
      </c>
      <c r="D14" s="9">
        <v>10</v>
      </c>
      <c r="E14" s="9"/>
      <c r="F14" s="9"/>
      <c r="G14" s="9"/>
      <c r="H14" s="9"/>
      <c r="I14" s="9"/>
      <c r="J14" s="9"/>
      <c r="K14" s="9"/>
      <c r="L14" s="9"/>
      <c r="M14" s="14"/>
    </row>
    <row r="15" ht="27" spans="1:13">
      <c r="A15" s="9">
        <v>4</v>
      </c>
      <c r="B15" s="14" t="s">
        <v>40</v>
      </c>
      <c r="C15" s="9" t="s">
        <v>41</v>
      </c>
      <c r="D15" s="9">
        <v>44.4</v>
      </c>
      <c r="E15" s="12" t="s">
        <v>14</v>
      </c>
      <c r="F15" s="9">
        <v>6</v>
      </c>
      <c r="G15" s="9"/>
      <c r="H15" s="9"/>
      <c r="I15" s="9" t="s">
        <v>42</v>
      </c>
      <c r="J15" s="9">
        <v>0.4</v>
      </c>
      <c r="K15" s="9"/>
      <c r="L15" s="9"/>
      <c r="M15" s="14">
        <f>SUM(D15:D16,F15,J15)</f>
        <v>75.85</v>
      </c>
    </row>
    <row r="16" spans="1:13">
      <c r="A16" s="9"/>
      <c r="B16" s="14"/>
      <c r="C16" s="9" t="s">
        <v>43</v>
      </c>
      <c r="D16" s="9">
        <v>25.05</v>
      </c>
      <c r="E16" s="9"/>
      <c r="F16" s="9"/>
      <c r="G16" s="9"/>
      <c r="H16" s="9"/>
      <c r="I16" s="9"/>
      <c r="J16" s="9"/>
      <c r="K16" s="9"/>
      <c r="L16" s="9"/>
      <c r="M16" s="14"/>
    </row>
    <row r="17" ht="71.25" spans="1:13">
      <c r="A17" s="9">
        <v>5</v>
      </c>
      <c r="B17" s="14" t="s">
        <v>44</v>
      </c>
      <c r="C17" s="9" t="s">
        <v>45</v>
      </c>
      <c r="D17" s="9">
        <v>31.6</v>
      </c>
      <c r="E17" s="12" t="s">
        <v>46</v>
      </c>
      <c r="F17" s="9">
        <v>12</v>
      </c>
      <c r="G17" s="9"/>
      <c r="H17" s="9"/>
      <c r="I17" s="13" t="s">
        <v>47</v>
      </c>
      <c r="J17" s="9">
        <v>1.5</v>
      </c>
      <c r="K17" s="12" t="s">
        <v>48</v>
      </c>
      <c r="L17" s="9">
        <v>1.5</v>
      </c>
      <c r="M17" s="14">
        <f>SUM(D17:D19,F17,J17:J18,L17)</f>
        <v>134.4</v>
      </c>
    </row>
    <row r="18" ht="30" spans="1:13">
      <c r="A18" s="9"/>
      <c r="B18" s="14"/>
      <c r="C18" s="9" t="s">
        <v>49</v>
      </c>
      <c r="D18" s="9">
        <v>55</v>
      </c>
      <c r="E18" s="9"/>
      <c r="F18" s="9"/>
      <c r="G18" s="9"/>
      <c r="H18" s="9"/>
      <c r="I18" s="11" t="s">
        <v>19</v>
      </c>
      <c r="J18" s="9">
        <v>1.2</v>
      </c>
      <c r="K18" s="9"/>
      <c r="L18" s="9"/>
      <c r="M18" s="14"/>
    </row>
    <row r="19" spans="1:13">
      <c r="A19" s="9"/>
      <c r="B19" s="14"/>
      <c r="C19" s="9" t="s">
        <v>45</v>
      </c>
      <c r="D19" s="9">
        <v>31.6</v>
      </c>
      <c r="E19" s="9"/>
      <c r="F19" s="9"/>
      <c r="G19" s="9"/>
      <c r="H19" s="9"/>
      <c r="I19" s="9"/>
      <c r="J19" s="9"/>
      <c r="K19" s="9"/>
      <c r="L19" s="9"/>
      <c r="M19" s="14"/>
    </row>
    <row r="20" ht="27" spans="1:13">
      <c r="A20" s="9">
        <v>6</v>
      </c>
      <c r="B20" s="14" t="s">
        <v>50</v>
      </c>
      <c r="C20" s="9" t="s">
        <v>51</v>
      </c>
      <c r="D20" s="9">
        <v>50.2</v>
      </c>
      <c r="E20" s="11" t="s">
        <v>21</v>
      </c>
      <c r="F20" s="9">
        <v>6</v>
      </c>
      <c r="G20" s="9"/>
      <c r="H20" s="9"/>
      <c r="I20" s="9" t="s">
        <v>52</v>
      </c>
      <c r="J20" s="9">
        <v>0.5</v>
      </c>
      <c r="K20" s="9" t="s">
        <v>53</v>
      </c>
      <c r="L20" s="9">
        <v>1.5</v>
      </c>
      <c r="M20" s="14">
        <f>SUM(D20:D22,F20,J20,L20:L21)</f>
        <v>153.8</v>
      </c>
    </row>
    <row r="21" ht="27" spans="1:13">
      <c r="A21" s="9"/>
      <c r="B21" s="14"/>
      <c r="C21" s="9" t="s">
        <v>51</v>
      </c>
      <c r="D21" s="9">
        <v>50.2</v>
      </c>
      <c r="E21" s="9"/>
      <c r="F21" s="9"/>
      <c r="G21" s="9"/>
      <c r="H21" s="9"/>
      <c r="I21" s="9"/>
      <c r="J21" s="9"/>
      <c r="K21" s="9" t="s">
        <v>54</v>
      </c>
      <c r="L21" s="9">
        <v>1</v>
      </c>
      <c r="M21" s="14"/>
    </row>
    <row r="22" spans="1:13">
      <c r="A22" s="9"/>
      <c r="B22" s="14"/>
      <c r="C22" s="9" t="s">
        <v>41</v>
      </c>
      <c r="D22" s="9">
        <v>44.4</v>
      </c>
      <c r="E22" s="9"/>
      <c r="F22" s="9"/>
      <c r="G22" s="9"/>
      <c r="H22" s="9"/>
      <c r="I22" s="9"/>
      <c r="J22" s="9"/>
      <c r="K22" s="9"/>
      <c r="L22" s="9"/>
      <c r="M22" s="14"/>
    </row>
    <row r="23" spans="1:3">
      <c r="A23" s="15"/>
      <c r="C23" s="16"/>
    </row>
  </sheetData>
  <mergeCells count="24">
    <mergeCell ref="A1:M1"/>
    <mergeCell ref="C2:F2"/>
    <mergeCell ref="G2:L2"/>
    <mergeCell ref="A2:A3"/>
    <mergeCell ref="A4:A5"/>
    <mergeCell ref="A6:A9"/>
    <mergeCell ref="A10:A14"/>
    <mergeCell ref="A15:A16"/>
    <mergeCell ref="A17:A19"/>
    <mergeCell ref="A20:A22"/>
    <mergeCell ref="B2:B3"/>
    <mergeCell ref="B4:B5"/>
    <mergeCell ref="B6:B9"/>
    <mergeCell ref="B10:B14"/>
    <mergeCell ref="B15:B16"/>
    <mergeCell ref="B17:B19"/>
    <mergeCell ref="B20:B22"/>
    <mergeCell ref="M2:M3"/>
    <mergeCell ref="M4:M5"/>
    <mergeCell ref="M6:M9"/>
    <mergeCell ref="M10:M14"/>
    <mergeCell ref="M15:M16"/>
    <mergeCell ref="M17:M19"/>
    <mergeCell ref="M20:M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初审得分明细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Xin</cp:lastModifiedBy>
  <dcterms:created xsi:type="dcterms:W3CDTF">2020-04-13T02:50:00Z</dcterms:created>
  <cp:lastPrinted>2020-04-15T09:22:00Z</cp:lastPrinted>
  <dcterms:modified xsi:type="dcterms:W3CDTF">2025-06-02T05:13:06Z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93BB307286EB499C99CB7E7011812C9A_12</vt:lpwstr>
  </property>
  <property fmtid="{D5CDD505-2E9C-101B-9397-08002B2CF9AE}" pid="3" name="KSOProductBuildVer">
    <vt:lpwstr>2052-12.1.0.21171</vt:lpwstr>
  </property>
</Properties>
</file>